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1112" windowHeight="8952" activeTab="1"/>
  </bookViews>
  <sheets>
    <sheet name="5 Yrs 1.50%" sheetId="1" r:id="rId1"/>
    <sheet name="5 Yr 1.75%" sheetId="2" r:id="rId2"/>
    <sheet name="10 yr 2.2 %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<sst xmlns="http://schemas.openxmlformats.org/spreadsheetml/2006/main" count="23" uniqueCount="7">
  <si>
    <t>Principal</t>
  </si>
  <si>
    <t>Term</t>
  </si>
  <si>
    <t>Rate</t>
  </si>
  <si>
    <t>Year</t>
  </si>
  <si>
    <t>Interest</t>
  </si>
  <si>
    <t>Payment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</si>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</sst>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27" sqref="C27"/>
    </sheetView>
  </sheetViews>
  <sheetFormatPr defaultColWidth="9.140625" defaultRowHeight="12.75"/>
  <cols>
    <col min="3" max="3" width="12.00390625" style="0" customWidth="1"/>
    <col min="4" max="4" width="12.8515625" style="0" customWidth="1"/>
    <col min="5" max="5" width="12.7109375" style="0" customWidth="1"/>
  </cols>
  <sheetData>
    <row r="1" spans="2:3" ht="12.75">
      <c r="B1" s="11" t="s">
        <v>0</v>
      </c>
      <c r="C1" s="10">
        <v>150000</v>
      </c>
    </row>
    <row r="2" spans="2:3" ht="12.75">
      <c r="B2" s="11" t="s">
        <v>1</v>
      </c>
      <c r="C2" s="11">
        <v>5</v>
      </c>
    </row>
    <row r="3" spans="2:3" ht="12.75">
      <c r="B3" s="11" t="s">
        <v>2</v>
      </c>
      <c r="C3" s="12">
        <v>0.015</v>
      </c>
    </row>
    <row r="5" spans="2:7" ht="12.75">
      <c r="B5" s="2" t="s">
        <v>3</v>
      </c>
      <c r="C5" s="2" t="s">
        <v>0</v>
      </c>
      <c r="D5" s="2" t="s">
        <v>4</v>
      </c>
      <c r="E5" s="2" t="s">
        <v>5</v>
      </c>
      <c r="G5" s="1"/>
    </row>
    <row r="6" spans="2:7" ht="12.75">
      <c r="B6" s="2">
        <v>1</v>
      </c>
      <c r="C6" s="8">
        <f>+$C$1/$C$2</f>
        <v>30000</v>
      </c>
      <c r="D6" s="8">
        <f>IF(C6=0,0,($C$1-SUM(C5:C5))*$C$3)</f>
        <v>2250</v>
      </c>
      <c r="E6" s="8">
        <f aca="true" t="shared" si="0" ref="E6:E11">+C6+D6</f>
        <v>32250</v>
      </c>
      <c r="G6" s="1"/>
    </row>
    <row r="7" spans="2:7" ht="12.75">
      <c r="B7" s="2">
        <f>+B6+1</f>
        <v>2</v>
      </c>
      <c r="C7" s="8">
        <f>+$C$1/$C$2</f>
        <v>30000</v>
      </c>
      <c r="D7" s="8">
        <f>IF(C7=0,0,($C$1-SUM(C$6:$C6))*$C$3)</f>
        <v>1800</v>
      </c>
      <c r="E7" s="8">
        <f t="shared" si="0"/>
        <v>31800</v>
      </c>
      <c r="G7" s="1"/>
    </row>
    <row r="8" spans="2:7" ht="12.75">
      <c r="B8" s="2">
        <f>+B7+1</f>
        <v>3</v>
      </c>
      <c r="C8" s="8">
        <f>+$C$1/$C$2</f>
        <v>30000</v>
      </c>
      <c r="D8" s="8">
        <f>IF(C8=0,0,($C$1-SUM(C$6:$C7))*$C$3)</f>
        <v>1350</v>
      </c>
      <c r="E8" s="8">
        <f t="shared" si="0"/>
        <v>31350</v>
      </c>
      <c r="G8" s="1"/>
    </row>
    <row r="9" spans="2:7" ht="12.75">
      <c r="B9" s="2">
        <f>+B8+1</f>
        <v>4</v>
      </c>
      <c r="C9" s="8">
        <f>+$C$1/$C$2</f>
        <v>30000</v>
      </c>
      <c r="D9" s="8">
        <f>IF(C9=0,0,($C$1-SUM(C$6:$C8))*$C$3)</f>
        <v>900</v>
      </c>
      <c r="E9" s="8">
        <f t="shared" si="0"/>
        <v>30900</v>
      </c>
      <c r="G9" s="1"/>
    </row>
    <row r="10" spans="2:7" ht="12.75">
      <c r="B10" s="2">
        <f>+B9+1</f>
        <v>5</v>
      </c>
      <c r="C10" s="8">
        <f>+$C$1/$C$2</f>
        <v>30000</v>
      </c>
      <c r="D10" s="8">
        <f>IF(C10=0,0,($C$1-SUM(C$6:$C9))*$C$3)</f>
        <v>450</v>
      </c>
      <c r="E10" s="8">
        <f t="shared" si="0"/>
        <v>30450</v>
      </c>
      <c r="G10" s="1"/>
    </row>
    <row r="11" spans="2:7" ht="12.75">
      <c r="B11" s="2">
        <f>+B10+1</f>
        <v>6</v>
      </c>
      <c r="C11" s="8"/>
      <c r="D11" s="8">
        <f>IF(C11=0,0,($C$1-SUM(C$6:$C10))*$C$3)</f>
        <v>0</v>
      </c>
      <c r="E11" s="8">
        <f t="shared" si="0"/>
        <v>0</v>
      </c>
      <c r="G11" s="1"/>
    </row>
    <row r="12" spans="1:7" ht="12.75">
      <c r="A12" t="s">
        <v>6</v>
      </c>
      <c r="C12" s="10">
        <f>SUM(C5:C11)</f>
        <v>150000</v>
      </c>
      <c r="D12" s="10">
        <f>SUM(D5:D11)</f>
        <v>6750</v>
      </c>
      <c r="E12" s="10">
        <f>SUM(E5:E11)</f>
        <v>156750</v>
      </c>
      <c r="G12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23" sqref="F23:G23"/>
    </sheetView>
  </sheetViews>
  <sheetFormatPr defaultColWidth="9.140625" defaultRowHeight="12.75"/>
  <cols>
    <col min="3" max="3" width="12.00390625" style="0" customWidth="1"/>
    <col min="4" max="4" width="12.8515625" style="0" customWidth="1"/>
    <col min="5" max="5" width="12.7109375" style="0" customWidth="1"/>
  </cols>
  <sheetData>
    <row r="1" spans="2:3" ht="12.75">
      <c r="B1" s="11" t="s">
        <v>0</v>
      </c>
      <c r="C1" s="10">
        <v>150000</v>
      </c>
    </row>
    <row r="2" spans="2:3" ht="12.75">
      <c r="B2" s="11" t="s">
        <v>1</v>
      </c>
      <c r="C2" s="11">
        <v>5</v>
      </c>
    </row>
    <row r="3" spans="2:3" ht="12.75">
      <c r="B3" s="11" t="s">
        <v>2</v>
      </c>
      <c r="C3" s="12">
        <v>0.0175</v>
      </c>
    </row>
    <row r="5" spans="2:7" ht="12.75">
      <c r="B5" s="2" t="s">
        <v>3</v>
      </c>
      <c r="C5" s="2" t="s">
        <v>0</v>
      </c>
      <c r="D5" s="2" t="s">
        <v>4</v>
      </c>
      <c r="E5" s="2" t="s">
        <v>5</v>
      </c>
      <c r="G5" s="1"/>
    </row>
    <row r="6" spans="2:7" ht="12.75">
      <c r="B6" s="2">
        <v>1</v>
      </c>
      <c r="C6" s="8">
        <f>+$C$1/$C$2</f>
        <v>30000</v>
      </c>
      <c r="D6" s="8">
        <f>IF(C6=0,0,($C$1-SUM(C5:C5))*$C$3)</f>
        <v>2625.0000000000005</v>
      </c>
      <c r="E6" s="8">
        <f aca="true" t="shared" si="0" ref="E6:E11">+C6+D6</f>
        <v>32625</v>
      </c>
      <c r="G6" s="1"/>
    </row>
    <row r="7" spans="2:7" ht="12.75">
      <c r="B7" s="2">
        <f>+B6+1</f>
        <v>2</v>
      </c>
      <c r="C7" s="8">
        <f>+$C$1/$C$2</f>
        <v>30000</v>
      </c>
      <c r="D7" s="8">
        <f>IF(C7=0,0,($C$1-SUM(C$6:$C6))*$C$3)</f>
        <v>2100</v>
      </c>
      <c r="E7" s="8">
        <f t="shared" si="0"/>
        <v>32100</v>
      </c>
      <c r="G7" s="1"/>
    </row>
    <row r="8" spans="2:7" ht="12.75">
      <c r="B8" s="2">
        <f>+B7+1</f>
        <v>3</v>
      </c>
      <c r="C8" s="8">
        <f>+$C$1/$C$2</f>
        <v>30000</v>
      </c>
      <c r="D8" s="8">
        <f>IF(C8=0,0,($C$1-SUM(C$6:$C7))*$C$3)</f>
        <v>1575.0000000000002</v>
      </c>
      <c r="E8" s="8">
        <f t="shared" si="0"/>
        <v>31575</v>
      </c>
      <c r="G8" s="1"/>
    </row>
    <row r="9" spans="2:7" ht="12.75">
      <c r="B9" s="2">
        <f>+B8+1</f>
        <v>4</v>
      </c>
      <c r="C9" s="8">
        <f>+$C$1/$C$2</f>
        <v>30000</v>
      </c>
      <c r="D9" s="8">
        <f>IF(C9=0,0,($C$1-SUM(C$6:$C8))*$C$3)</f>
        <v>1050</v>
      </c>
      <c r="E9" s="8">
        <f t="shared" si="0"/>
        <v>31050</v>
      </c>
      <c r="G9" s="1"/>
    </row>
    <row r="10" spans="2:7" ht="12.75">
      <c r="B10" s="2">
        <f>+B9+1</f>
        <v>5</v>
      </c>
      <c r="C10" s="8">
        <f>+$C$1/$C$2</f>
        <v>30000</v>
      </c>
      <c r="D10" s="8">
        <f>IF(C10=0,0,($C$1-SUM(C$6:$C9))*$C$3)</f>
        <v>525</v>
      </c>
      <c r="E10" s="8">
        <f t="shared" si="0"/>
        <v>30525</v>
      </c>
      <c r="G10" s="1"/>
    </row>
    <row r="11" spans="2:7" ht="12.75">
      <c r="B11" s="2">
        <f>+B10+1</f>
        <v>6</v>
      </c>
      <c r="C11" s="8"/>
      <c r="D11" s="8">
        <f>IF(C11=0,0,($C$1-SUM(C$6:$C10))*$C$3)</f>
        <v>0</v>
      </c>
      <c r="E11" s="8">
        <f t="shared" si="0"/>
        <v>0</v>
      </c>
      <c r="G11" s="1"/>
    </row>
    <row r="12" spans="1:7" ht="12.75">
      <c r="A12" t="s">
        <v>6</v>
      </c>
      <c r="C12" s="10">
        <f>SUM(C5:C11)</f>
        <v>150000</v>
      </c>
      <c r="D12" s="10">
        <f>SUM(D5:D11)</f>
        <v>7875</v>
      </c>
      <c r="E12" s="10">
        <f>SUM(E5:E11)</f>
        <v>157875</v>
      </c>
      <c r="G12" s="1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zoomScalePageLayoutView="0" workbookViewId="0" topLeftCell="A25">
      <selection activeCell="C4" sqref="C4"/>
    </sheetView>
  </sheetViews>
  <sheetFormatPr defaultColWidth="9.140625" defaultRowHeight="12.75"/>
  <cols>
    <col min="1" max="1" width="9.140625" style="3" customWidth="1"/>
    <col min="2" max="2" width="9.7109375" style="3" customWidth="1"/>
    <col min="3" max="3" width="17.57421875" style="3" customWidth="1"/>
    <col min="4" max="4" width="13.57421875" style="3" customWidth="1"/>
    <col min="5" max="5" width="15.28125" style="3" customWidth="1"/>
    <col min="6" max="16384" width="9.140625" style="3" customWidth="1"/>
  </cols>
  <sheetData>
    <row r="1" spans="2:3" ht="15">
      <c r="B1" s="3" t="s">
        <v>0</v>
      </c>
      <c r="C1" s="9">
        <v>150000</v>
      </c>
    </row>
    <row r="2" spans="2:3" ht="15">
      <c r="B2" s="3" t="s">
        <v>1</v>
      </c>
      <c r="C2" s="3">
        <v>10</v>
      </c>
    </row>
    <row r="3" spans="2:3" ht="15">
      <c r="B3" s="3" t="s">
        <v>2</v>
      </c>
      <c r="C3" s="4">
        <v>0.022</v>
      </c>
    </row>
    <row r="5" spans="2:7" ht="15">
      <c r="B5" s="5" t="s">
        <v>3</v>
      </c>
      <c r="C5" s="7" t="s">
        <v>0</v>
      </c>
      <c r="D5" s="7" t="s">
        <v>4</v>
      </c>
      <c r="E5" s="7" t="s">
        <v>5</v>
      </c>
      <c r="G5" s="6"/>
    </row>
    <row r="6" spans="2:7" ht="15">
      <c r="B6" s="5">
        <v>1</v>
      </c>
      <c r="C6" s="9">
        <f>CEILING($C$1/$C$2,5000)</f>
        <v>15000</v>
      </c>
      <c r="D6" s="9">
        <f>IF(C6=0,0,($C$1-SUM(C5:C5))*$C$3)</f>
        <v>3300</v>
      </c>
      <c r="E6" s="9">
        <f>+C6+D6</f>
        <v>18300</v>
      </c>
      <c r="G6" s="6"/>
    </row>
    <row r="7" spans="2:7" ht="15">
      <c r="B7" s="5">
        <f>+B6+1</f>
        <v>2</v>
      </c>
      <c r="C7" s="9">
        <f>IF(SUM($C$5:C6)&lt;$C$1,CEILING(($C$1-SUM($C$5:C6))/($C$2-COUNT($C$5:C6)),5000),0)</f>
        <v>15000</v>
      </c>
      <c r="D7" s="9">
        <f>IF(C7=0,0,($C$1-SUM(C$6:$C6))*$C$3)</f>
        <v>2970</v>
      </c>
      <c r="E7" s="9">
        <f>+C7+D7</f>
        <v>17970</v>
      </c>
      <c r="G7" s="6"/>
    </row>
    <row r="8" spans="2:7" ht="15">
      <c r="B8" s="5">
        <f aca="true" t="shared" si="0" ref="B8:B34">+B7+1</f>
        <v>3</v>
      </c>
      <c r="C8" s="9">
        <f>IF(SUM($C$5:C7)&lt;$C$1,CEILING(($C$1-SUM($C$5:C7))/($C$2-COUNT($C$5:C7)),5000),0)</f>
        <v>15000</v>
      </c>
      <c r="D8" s="9">
        <f>IF(C8=0,0,($C$1-SUM(C$6:$C7))*$C$3)</f>
        <v>2640</v>
      </c>
      <c r="E8" s="9">
        <f aca="true" t="shared" si="1" ref="E8:E25">+C8+D8</f>
        <v>17640</v>
      </c>
      <c r="G8" s="6"/>
    </row>
    <row r="9" spans="2:7" ht="15">
      <c r="B9" s="5">
        <f t="shared" si="0"/>
        <v>4</v>
      </c>
      <c r="C9" s="9">
        <f>IF(SUM($C$5:C8)&lt;$C$1,CEILING(($C$1-SUM($C$5:C8))/($C$2-COUNT($C$5:C8)),5000),0)</f>
        <v>15000</v>
      </c>
      <c r="D9" s="9">
        <f>IF(C9=0,0,($C$1-SUM(C$6:$C8))*$C$3)</f>
        <v>2310</v>
      </c>
      <c r="E9" s="9">
        <f t="shared" si="1"/>
        <v>17310</v>
      </c>
      <c r="G9" s="6"/>
    </row>
    <row r="10" spans="2:7" ht="15">
      <c r="B10" s="5">
        <f t="shared" si="0"/>
        <v>5</v>
      </c>
      <c r="C10" s="9">
        <f>IF(SUM($C$5:C9)&lt;$C$1,CEILING(($C$1-SUM($C$5:C9))/($C$2-COUNT($C$5:C9)),5000),0)</f>
        <v>15000</v>
      </c>
      <c r="D10" s="9">
        <f>IF(C10=0,0,($C$1-SUM(C$6:$C9))*$C$3)</f>
        <v>1979.9999999999998</v>
      </c>
      <c r="E10" s="9">
        <f t="shared" si="1"/>
        <v>16980</v>
      </c>
      <c r="G10" s="6"/>
    </row>
    <row r="11" spans="2:7" ht="15">
      <c r="B11" s="5">
        <f t="shared" si="0"/>
        <v>6</v>
      </c>
      <c r="C11" s="9">
        <f>IF(SUM($C$5:C10)&lt;$C$1,CEILING(($C$1-SUM($C$5:C10))/($C$2-COUNT($C$5:C10)),5000),0)</f>
        <v>15000</v>
      </c>
      <c r="D11" s="9">
        <f>IF(C11=0,0,($C$1-SUM(C$6:$C10))*$C$3)</f>
        <v>1650</v>
      </c>
      <c r="E11" s="9">
        <f t="shared" si="1"/>
        <v>16650</v>
      </c>
      <c r="G11" s="6"/>
    </row>
    <row r="12" spans="2:7" ht="15">
      <c r="B12" s="5">
        <f t="shared" si="0"/>
        <v>7</v>
      </c>
      <c r="C12" s="9">
        <f>IF(SUM($C$5:C11)&lt;$C$1,CEILING(($C$1-SUM($C$5:C11))/($C$2-COUNT($C$5:C11)),5000),0)</f>
        <v>15000</v>
      </c>
      <c r="D12" s="9">
        <f>IF(C12=0,0,($C$1-SUM(C$6:$C11))*$C$3)</f>
        <v>1320</v>
      </c>
      <c r="E12" s="9">
        <f t="shared" si="1"/>
        <v>16320</v>
      </c>
      <c r="G12" s="6"/>
    </row>
    <row r="13" spans="2:7" ht="15">
      <c r="B13" s="5">
        <f t="shared" si="0"/>
        <v>8</v>
      </c>
      <c r="C13" s="9">
        <f>IF(SUM($C$5:C12)&lt;$C$1,CEILING(($C$1-SUM($C$5:C12))/($C$2-COUNT($C$5:C12)),5000),0)</f>
        <v>15000</v>
      </c>
      <c r="D13" s="9">
        <f>IF(C13=0,0,($C$1-SUM(C$6:$C12))*$C$3)</f>
        <v>989.9999999999999</v>
      </c>
      <c r="E13" s="9">
        <f t="shared" si="1"/>
        <v>15990</v>
      </c>
      <c r="G13" s="6"/>
    </row>
    <row r="14" spans="2:7" ht="15">
      <c r="B14" s="5">
        <f t="shared" si="0"/>
        <v>9</v>
      </c>
      <c r="C14" s="9">
        <f>IF(SUM($C$5:C13)&lt;$C$1,CEILING(($C$1-SUM($C$5:C13))/($C$2-COUNT($C$5:C13)),5000),0)</f>
        <v>15000</v>
      </c>
      <c r="D14" s="9">
        <f>IF(C14=0,0,($C$1-SUM(C$6:$C13))*$C$3)</f>
        <v>660</v>
      </c>
      <c r="E14" s="9">
        <f t="shared" si="1"/>
        <v>15660</v>
      </c>
      <c r="G14" s="6"/>
    </row>
    <row r="15" spans="2:7" ht="15">
      <c r="B15" s="5">
        <f t="shared" si="0"/>
        <v>10</v>
      </c>
      <c r="C15" s="9">
        <f>IF(SUM($C$5:C14)&lt;$C$1,CEILING(($C$1-SUM($C$5:C14))/($C$2-COUNT($C$5:C14)),5000),0)</f>
        <v>15000</v>
      </c>
      <c r="D15" s="9">
        <f>IF(C15=0,0,($C$1-SUM(C$6:$C14))*$C$3)</f>
        <v>330</v>
      </c>
      <c r="E15" s="9">
        <f t="shared" si="1"/>
        <v>15330</v>
      </c>
      <c r="G15" s="6"/>
    </row>
    <row r="16" spans="2:7" ht="15">
      <c r="B16" s="5">
        <f t="shared" si="0"/>
        <v>11</v>
      </c>
      <c r="C16" s="9">
        <f>IF(SUM($C$5:C15)&lt;$C$1,CEILING(($C$1-SUM($C$5:C15))/($C$2-COUNT($C$5:C15)),5000),0)</f>
        <v>0</v>
      </c>
      <c r="D16" s="9">
        <f>IF(C16=0,0,($C$1-SUM(C$6:$C15))*$C$3)</f>
        <v>0</v>
      </c>
      <c r="E16" s="9">
        <f t="shared" si="1"/>
        <v>0</v>
      </c>
      <c r="G16" s="6"/>
    </row>
    <row r="17" spans="2:7" ht="15">
      <c r="B17" s="5">
        <f t="shared" si="0"/>
        <v>12</v>
      </c>
      <c r="C17" s="9">
        <f>IF(SUM($C$5:C16)&lt;$C$1,CEILING(($C$1-SUM($C$5:C16))/($C$2-COUNT($C$5:C16)),5000),0)</f>
        <v>0</v>
      </c>
      <c r="D17" s="9">
        <f>IF(C17=0,0,($C$1-SUM(C$6:$C16))*$C$3)</f>
        <v>0</v>
      </c>
      <c r="E17" s="9">
        <f t="shared" si="1"/>
        <v>0</v>
      </c>
      <c r="G17" s="6"/>
    </row>
    <row r="18" spans="2:7" ht="15">
      <c r="B18" s="5">
        <f t="shared" si="0"/>
        <v>13</v>
      </c>
      <c r="C18" s="9">
        <f>IF(SUM($C$5:C17)&lt;$C$1,CEILING(($C$1-SUM($C$5:C17))/($C$2-COUNT($C$5:C17)),5000),0)</f>
        <v>0</v>
      </c>
      <c r="D18" s="9">
        <f>IF(C18=0,0,($C$1-SUM(C$6:$C17))*$C$3)</f>
        <v>0</v>
      </c>
      <c r="E18" s="9">
        <f t="shared" si="1"/>
        <v>0</v>
      </c>
      <c r="G18" s="6"/>
    </row>
    <row r="19" spans="2:7" ht="15">
      <c r="B19" s="5">
        <f t="shared" si="0"/>
        <v>14</v>
      </c>
      <c r="C19" s="9">
        <f>IF(SUM($C$5:C18)&lt;$C$1,CEILING(($C$1-SUM($C$5:C18))/($C$2-COUNT($C$5:C18)),5000),0)</f>
        <v>0</v>
      </c>
      <c r="D19" s="9">
        <f>IF(C19=0,0,($C$1-SUM(C$6:$C18))*$C$3)</f>
        <v>0</v>
      </c>
      <c r="E19" s="9">
        <f t="shared" si="1"/>
        <v>0</v>
      </c>
      <c r="G19" s="6"/>
    </row>
    <row r="20" spans="2:7" ht="15">
      <c r="B20" s="5">
        <f t="shared" si="0"/>
        <v>15</v>
      </c>
      <c r="C20" s="9">
        <f>IF(SUM($C$5:C19)&lt;$C$1,CEILING(($C$1-SUM($C$5:C19))/($C$2-COUNT($C$5:C19)),5000),0)</f>
        <v>0</v>
      </c>
      <c r="D20" s="9">
        <f>IF(C20=0,0,($C$1-SUM(C$6:$C19))*$C$3)</f>
        <v>0</v>
      </c>
      <c r="E20" s="9">
        <f t="shared" si="1"/>
        <v>0</v>
      </c>
      <c r="G20" s="6"/>
    </row>
    <row r="21" spans="2:7" ht="15">
      <c r="B21" s="5">
        <f t="shared" si="0"/>
        <v>16</v>
      </c>
      <c r="C21" s="9">
        <f>IF(SUM($C$5:C20)&lt;$C$1,CEILING(($C$1-SUM($C$5:C20))/($C$2-COUNT($C$5:C20)),5000),0)</f>
        <v>0</v>
      </c>
      <c r="D21" s="9">
        <f>IF(C21=0,0,($C$1-SUM(C$6:$C20))*$C$3)</f>
        <v>0</v>
      </c>
      <c r="E21" s="9">
        <f t="shared" si="1"/>
        <v>0</v>
      </c>
      <c r="G21" s="6"/>
    </row>
    <row r="22" spans="2:7" ht="15">
      <c r="B22" s="5">
        <f t="shared" si="0"/>
        <v>17</v>
      </c>
      <c r="C22" s="9">
        <f>IF(SUM($C$5:C21)&lt;$C$1,CEILING(($C$1-SUM($C$5:C21))/($C$2-COUNT($C$5:C21)),5000),0)</f>
        <v>0</v>
      </c>
      <c r="D22" s="9">
        <f>IF(C22=0,0,($C$1-SUM(C$6:$C21))*$C$3)</f>
        <v>0</v>
      </c>
      <c r="E22" s="9">
        <f t="shared" si="1"/>
        <v>0</v>
      </c>
      <c r="G22" s="6"/>
    </row>
    <row r="23" spans="2:7" ht="15">
      <c r="B23" s="5">
        <f t="shared" si="0"/>
        <v>18</v>
      </c>
      <c r="C23" s="9">
        <f>IF(SUM($C$5:C22)&lt;$C$1,CEILING(($C$1-SUM($C$5:C22))/($C$2-COUNT($C$5:C22)),5000),0)</f>
        <v>0</v>
      </c>
      <c r="D23" s="9">
        <f>IF(C23=0,0,($C$1-SUM(C$6:$C22))*$C$3)</f>
        <v>0</v>
      </c>
      <c r="E23" s="9">
        <f t="shared" si="1"/>
        <v>0</v>
      </c>
      <c r="G23" s="6"/>
    </row>
    <row r="24" spans="2:7" ht="15">
      <c r="B24" s="5">
        <f t="shared" si="0"/>
        <v>19</v>
      </c>
      <c r="C24" s="9">
        <f>IF(SUM($C$5:C23)&lt;$C$1,CEILING(($C$1-SUM($C$5:C23))/($C$2-COUNT($C$5:C23)),5000),0)</f>
        <v>0</v>
      </c>
      <c r="D24" s="9">
        <f>IF(C24=0,0,($C$1-SUM(C$6:$C23))*$C$3)</f>
        <v>0</v>
      </c>
      <c r="E24" s="9">
        <f t="shared" si="1"/>
        <v>0</v>
      </c>
      <c r="G24" s="6"/>
    </row>
    <row r="25" spans="2:7" ht="15">
      <c r="B25" s="5">
        <f t="shared" si="0"/>
        <v>20</v>
      </c>
      <c r="C25" s="9">
        <f>IF(SUM($C$5:C24)&lt;$C$1,CEILING(($C$1-SUM($C$5:C24))/($C$2-COUNT($C$5:C24)),5000),0)</f>
        <v>0</v>
      </c>
      <c r="D25" s="9">
        <f>IF(C25=0,0,($C$1-SUM(C$6:$C24))*$C$3)</f>
        <v>0</v>
      </c>
      <c r="E25" s="9">
        <f t="shared" si="1"/>
        <v>0</v>
      </c>
      <c r="G25" s="6"/>
    </row>
    <row r="26" spans="2:7" ht="15">
      <c r="B26" s="5">
        <f t="shared" si="0"/>
        <v>21</v>
      </c>
      <c r="C26" s="9">
        <f>IF(SUM($C$5:C25)&lt;$C$1,CEILING(($C$1-SUM($C$5:C25))/($C$2-COUNT($C$5:C25)),5000),0)</f>
        <v>0</v>
      </c>
      <c r="D26" s="9">
        <f>IF(C26=0,0,($C$1-SUM(C$6:$C25))*$C$3)</f>
        <v>0</v>
      </c>
      <c r="E26" s="9">
        <f>+C26+D26</f>
        <v>0</v>
      </c>
      <c r="G26" s="6"/>
    </row>
    <row r="27" spans="2:7" ht="15">
      <c r="B27" s="5">
        <f t="shared" si="0"/>
        <v>22</v>
      </c>
      <c r="C27" s="9">
        <f>IF(SUM($C$5:C26)&lt;$C$1,CEILING(($C$1-SUM($C$5:C26))/($C$2-COUNT($C$5:C26)),5000),0)</f>
        <v>0</v>
      </c>
      <c r="D27" s="9">
        <f>IF(C27=0,0,($C$1-SUM(C$6:$C26))*$C$3)</f>
        <v>0</v>
      </c>
      <c r="E27" s="9">
        <f>+C27+D27</f>
        <v>0</v>
      </c>
      <c r="G27" s="6"/>
    </row>
    <row r="28" spans="2:7" ht="15">
      <c r="B28" s="5">
        <f t="shared" si="0"/>
        <v>23</v>
      </c>
      <c r="C28" s="9">
        <f>IF(SUM($C$5:C27)&lt;$C$1,CEILING(($C$1-SUM($C$5:C27))/($C$2-COUNT($C$5:C27)),5000),0)</f>
        <v>0</v>
      </c>
      <c r="D28" s="9">
        <f>IF(C28=0,0,($C$1-SUM(C$6:$C27))*$C$3)</f>
        <v>0</v>
      </c>
      <c r="E28" s="9">
        <f>+C28+D28</f>
        <v>0</v>
      </c>
      <c r="G28" s="6"/>
    </row>
    <row r="29" spans="2:7" ht="15">
      <c r="B29" s="5">
        <f t="shared" si="0"/>
        <v>24</v>
      </c>
      <c r="C29" s="9">
        <f>IF(SUM($C$5:C28)&lt;$C$1,CEILING(($C$1-SUM($C$5:C28))/($C$2-COUNT($C$5:C28)),5000),0)</f>
        <v>0</v>
      </c>
      <c r="D29" s="9">
        <f>IF(C29=0,0,($C$1-SUM(C$6:$C28))*$C$3)</f>
        <v>0</v>
      </c>
      <c r="E29" s="9">
        <f>+C29+D29</f>
        <v>0</v>
      </c>
      <c r="G29" s="6"/>
    </row>
    <row r="30" spans="2:7" ht="15">
      <c r="B30" s="5">
        <f t="shared" si="0"/>
        <v>25</v>
      </c>
      <c r="C30" s="9">
        <f>IF(SUM($C$5:C29)&lt;$C$1,CEILING(($C$1-SUM($C$5:C29))/($C$2-COUNT($C$5:C29)),5000),0)</f>
        <v>0</v>
      </c>
      <c r="D30" s="9">
        <f>IF(C30=0,0,($C$1-SUM(C$6:$C29))*$C$3)</f>
        <v>0</v>
      </c>
      <c r="E30" s="9">
        <f>+C30+D30</f>
        <v>0</v>
      </c>
      <c r="G30" s="6"/>
    </row>
    <row r="31" spans="2:7" ht="15">
      <c r="B31" s="5">
        <f t="shared" si="0"/>
        <v>26</v>
      </c>
      <c r="C31" s="9"/>
      <c r="D31" s="9"/>
      <c r="E31" s="9"/>
      <c r="G31" s="6"/>
    </row>
    <row r="32" spans="2:7" ht="15">
      <c r="B32" s="5">
        <f t="shared" si="0"/>
        <v>27</v>
      </c>
      <c r="C32" s="9"/>
      <c r="D32" s="9"/>
      <c r="E32" s="9"/>
      <c r="G32" s="6"/>
    </row>
    <row r="33" spans="2:7" ht="15">
      <c r="B33" s="5">
        <f t="shared" si="0"/>
        <v>28</v>
      </c>
      <c r="C33" s="9"/>
      <c r="D33" s="9"/>
      <c r="E33" s="9"/>
      <c r="G33" s="6"/>
    </row>
    <row r="34" spans="2:7" ht="15">
      <c r="B34" s="5">
        <f t="shared" si="0"/>
        <v>29</v>
      </c>
      <c r="C34" s="9"/>
      <c r="D34" s="9"/>
      <c r="E34" s="9"/>
      <c r="G34" s="6"/>
    </row>
    <row r="35" spans="3:7" ht="15">
      <c r="C35" s="6"/>
      <c r="D35" s="6"/>
      <c r="E35" s="6"/>
      <c r="G35" s="6"/>
    </row>
    <row r="36" spans="3:7" ht="15">
      <c r="C36" s="9">
        <f>SUM(C5:C35)</f>
        <v>150000</v>
      </c>
      <c r="D36" s="9">
        <f>SUM(D5:D35)</f>
        <v>18150</v>
      </c>
      <c r="E36" s="9">
        <f>SUM(E5:E35)</f>
        <v>168150</v>
      </c>
      <c r="G36" s="6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Treasurer Collector</cp:lastModifiedBy>
  <cp:lastPrinted>2014-02-14T13:08:50Z</cp:lastPrinted>
  <dcterms:created xsi:type="dcterms:W3CDTF">2009-10-08T20:18:12Z</dcterms:created>
  <dcterms:modified xsi:type="dcterms:W3CDTF">2021-01-05T12:08:42Z</dcterms:modified>
  <cp:category/>
  <cp:version/>
  <cp:contentType/>
  <cp:contentStatus/>
</cp:coreProperties>
</file>